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3525" windowWidth="15915" windowHeight="12975" tabRatio="500" activeTab="0"/>
  </bookViews>
  <sheets>
    <sheet name="Vypocet | Calculator" sheetId="1" r:id="rId1"/>
    <sheet name="Data" sheetId="2" r:id="rId2"/>
    <sheet name="Data_ballast" sheetId="3" r:id="rId3"/>
  </sheets>
  <definedNames>
    <definedName name="gld_name">'Data'!$A$1:$A$4</definedName>
    <definedName name="Gliders">'Data'!$A$1:$B$4</definedName>
    <definedName name="MC_E">'Data'!$A$8:$F$24</definedName>
    <definedName name="MC_E_V">'Data_ballast'!$A$1:$F$17</definedName>
    <definedName name="MC_Speed">'Data'!$H$8:$M$24</definedName>
    <definedName name="MC_speed_V">'Data_ballast'!$H$1:$M$17</definedName>
  </definedNames>
  <calcPr fullCalcOnLoad="1"/>
</workbook>
</file>

<file path=xl/sharedStrings.xml><?xml version="1.0" encoding="utf-8"?>
<sst xmlns="http://schemas.openxmlformats.org/spreadsheetml/2006/main" count="36" uniqueCount="14">
  <si>
    <t>Airport elevation [m]</t>
  </si>
  <si>
    <t>Safety reserve [m]</t>
  </si>
  <si>
    <t>Distance to airport/finish</t>
  </si>
  <si>
    <t>MC</t>
  </si>
  <si>
    <t>Speed To Fly</t>
  </si>
  <si>
    <t>Libelle</t>
  </si>
  <si>
    <t>MC/E</t>
  </si>
  <si>
    <t>MC/speed</t>
  </si>
  <si>
    <t>Blanik</t>
  </si>
  <si>
    <t>StdCirrus</t>
  </si>
  <si>
    <t>K21</t>
  </si>
  <si>
    <t>Fixed Ballast / Two Pilots</t>
  </si>
  <si>
    <t>No Ballast / One Pilot</t>
  </si>
  <si>
    <t>[C2] Glider 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</si>
</sst>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0"/>
      <color indexed="21"/>
      <name val="Tahoma"/>
      <family val="2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8" borderId="10" xfId="0" applyFont="1" applyFill="1" applyBorder="1" applyAlignment="1">
      <alignment horizontal="right"/>
    </xf>
    <xf numFmtId="0" fontId="1" fillId="8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49" fontId="1" fillId="19" borderId="10" xfId="0" applyNumberFormat="1" applyFont="1" applyFill="1" applyBorder="1" applyAlignment="1">
      <alignment horizontal="right"/>
    </xf>
    <xf numFmtId="0" fontId="1" fillId="19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E3E3E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DE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" sqref="B1"/>
    </sheetView>
  </sheetViews>
  <sheetFormatPr defaultColWidth="8.7109375" defaultRowHeight="15"/>
  <cols>
    <col min="1" max="1" width="22.8515625" style="0" bestFit="1" customWidth="1"/>
    <col min="2" max="2" width="14.7109375" style="0" bestFit="1" customWidth="1"/>
    <col min="3" max="7" width="10.7109375" style="0" bestFit="1" customWidth="1"/>
  </cols>
  <sheetData>
    <row r="1" spans="1:2" ht="15.75" customHeight="1">
      <c r="A1" s="7" t="s">
        <v>13</v>
      </c>
      <c r="B1" s="17" t="s">
        <v>5</v>
      </c>
    </row>
    <row r="2" spans="1:2" ht="15.75" customHeight="1">
      <c r="A2" s="7" t="s">
        <v>0</v>
      </c>
      <c r="B2" s="16">
        <v>300</v>
      </c>
    </row>
    <row r="3" spans="1:2" ht="15.75" customHeight="1">
      <c r="A3" s="7" t="s">
        <v>1</v>
      </c>
      <c r="B3" s="16">
        <v>20</v>
      </c>
    </row>
    <row r="4" spans="1:2" ht="15.75" customHeight="1">
      <c r="A4" s="5"/>
      <c r="B4" s="4"/>
    </row>
    <row r="5" spans="2:7" ht="15.75" customHeight="1">
      <c r="B5" s="6" t="s">
        <v>12</v>
      </c>
      <c r="C5" s="19" t="s">
        <v>2</v>
      </c>
      <c r="D5" s="20"/>
      <c r="E5" s="20"/>
      <c r="F5" s="20"/>
      <c r="G5" s="21"/>
    </row>
    <row r="6" spans="1:7" ht="15.75" customHeight="1">
      <c r="A6" s="14" t="s">
        <v>3</v>
      </c>
      <c r="B6" s="15" t="s">
        <v>4</v>
      </c>
      <c r="C6" s="18">
        <v>50</v>
      </c>
      <c r="D6" s="15">
        <v>40</v>
      </c>
      <c r="E6" s="15">
        <v>30</v>
      </c>
      <c r="F6" s="15">
        <v>20</v>
      </c>
      <c r="G6" s="15">
        <v>10</v>
      </c>
    </row>
    <row r="7" spans="1:7" ht="15.75" customHeight="1">
      <c r="A7" s="7">
        <v>1</v>
      </c>
      <c r="B7" s="2" t="str">
        <f aca="true" t="shared" si="0" ref="B7:B13">VLOOKUP(A7,MC_Speed,VLOOKUP($B$1,Gliders,2))&amp;" km/h"</f>
        <v>108 km/h</v>
      </c>
      <c r="C7" s="3">
        <f aca="true" t="shared" si="1" ref="C7:G13">ROUNDUP((C$6/VLOOKUP($A7,MC_E,VLOOKUP($B$1,Gliders,2)))*1000+$B$2+$A7,-1)+$B$3</f>
        <v>1990</v>
      </c>
      <c r="D7" s="3">
        <f t="shared" si="1"/>
        <v>1660</v>
      </c>
      <c r="E7" s="3">
        <f t="shared" si="1"/>
        <v>1330</v>
      </c>
      <c r="F7" s="3">
        <f t="shared" si="1"/>
        <v>990</v>
      </c>
      <c r="G7" s="3">
        <f t="shared" si="1"/>
        <v>660</v>
      </c>
    </row>
    <row r="8" spans="1:7" ht="15.75" customHeight="1">
      <c r="A8" s="11">
        <v>1.2</v>
      </c>
      <c r="B8" s="12" t="str">
        <f t="shared" si="0"/>
        <v>111 km/h</v>
      </c>
      <c r="C8" s="13">
        <f t="shared" si="1"/>
        <v>2050</v>
      </c>
      <c r="D8" s="13">
        <f t="shared" si="1"/>
        <v>1710</v>
      </c>
      <c r="E8" s="13">
        <f t="shared" si="1"/>
        <v>1360</v>
      </c>
      <c r="F8" s="13">
        <f t="shared" si="1"/>
        <v>1020</v>
      </c>
      <c r="G8" s="13">
        <f t="shared" si="1"/>
        <v>670</v>
      </c>
    </row>
    <row r="9" spans="1:7" ht="15.75" customHeight="1">
      <c r="A9" s="7">
        <v>1.5</v>
      </c>
      <c r="B9" s="2" t="str">
        <f t="shared" si="0"/>
        <v>116 km/h</v>
      </c>
      <c r="C9" s="3">
        <f t="shared" si="1"/>
        <v>2140</v>
      </c>
      <c r="D9" s="3">
        <f t="shared" si="1"/>
        <v>1780</v>
      </c>
      <c r="E9" s="3">
        <f t="shared" si="1"/>
        <v>1410</v>
      </c>
      <c r="F9" s="3">
        <f t="shared" si="1"/>
        <v>1050</v>
      </c>
      <c r="G9" s="3">
        <f t="shared" si="1"/>
        <v>690</v>
      </c>
    </row>
    <row r="10" spans="1:7" ht="15.75" customHeight="1">
      <c r="A10" s="11">
        <v>1.8</v>
      </c>
      <c r="B10" s="12" t="str">
        <f t="shared" si="0"/>
        <v>121 km/h</v>
      </c>
      <c r="C10" s="13">
        <f t="shared" si="1"/>
        <v>2250</v>
      </c>
      <c r="D10" s="13">
        <f t="shared" si="1"/>
        <v>1870</v>
      </c>
      <c r="E10" s="13">
        <f t="shared" si="1"/>
        <v>1480</v>
      </c>
      <c r="F10" s="13">
        <f t="shared" si="1"/>
        <v>1100</v>
      </c>
      <c r="G10" s="13">
        <f t="shared" si="1"/>
        <v>710</v>
      </c>
    </row>
    <row r="11" spans="1:7" ht="15.75" customHeight="1">
      <c r="A11" s="7">
        <v>2</v>
      </c>
      <c r="B11" s="2" t="str">
        <f t="shared" si="0"/>
        <v>125 km/h</v>
      </c>
      <c r="C11" s="3">
        <f t="shared" si="1"/>
        <v>2340</v>
      </c>
      <c r="D11" s="3">
        <f t="shared" si="1"/>
        <v>1930</v>
      </c>
      <c r="E11" s="3">
        <f t="shared" si="1"/>
        <v>1530</v>
      </c>
      <c r="F11" s="3">
        <f t="shared" si="1"/>
        <v>1130</v>
      </c>
      <c r="G11" s="3">
        <f t="shared" si="1"/>
        <v>730</v>
      </c>
    </row>
    <row r="12" spans="1:7" ht="15.75" customHeight="1">
      <c r="A12" s="11">
        <v>2.5</v>
      </c>
      <c r="B12" s="12" t="str">
        <f t="shared" si="0"/>
        <v>134 km/h</v>
      </c>
      <c r="C12" s="13">
        <f t="shared" si="1"/>
        <v>2550</v>
      </c>
      <c r="D12" s="13">
        <f t="shared" si="1"/>
        <v>2110</v>
      </c>
      <c r="E12" s="13">
        <f t="shared" si="1"/>
        <v>1660</v>
      </c>
      <c r="F12" s="13">
        <f t="shared" si="1"/>
        <v>1220</v>
      </c>
      <c r="G12" s="13">
        <f t="shared" si="1"/>
        <v>770</v>
      </c>
    </row>
    <row r="13" spans="1:7" ht="15.75" customHeight="1">
      <c r="A13" s="7">
        <v>3</v>
      </c>
      <c r="B13" s="2" t="str">
        <f t="shared" si="0"/>
        <v>141 km/h</v>
      </c>
      <c r="C13" s="3">
        <f t="shared" si="1"/>
        <v>2740</v>
      </c>
      <c r="D13" s="3">
        <f t="shared" si="1"/>
        <v>2260</v>
      </c>
      <c r="E13" s="3">
        <f t="shared" si="1"/>
        <v>1780</v>
      </c>
      <c r="F13" s="3">
        <f t="shared" si="1"/>
        <v>1290</v>
      </c>
      <c r="G13" s="3">
        <f t="shared" si="1"/>
        <v>810</v>
      </c>
    </row>
    <row r="14" ht="15.75" customHeight="1">
      <c r="A14" s="8"/>
    </row>
    <row r="15" spans="2:7" ht="15.75" customHeight="1">
      <c r="B15" s="9" t="s">
        <v>11</v>
      </c>
      <c r="C15" s="19" t="s">
        <v>2</v>
      </c>
      <c r="D15" s="20"/>
      <c r="E15" s="20"/>
      <c r="F15" s="20"/>
      <c r="G15" s="21"/>
    </row>
    <row r="16" spans="1:7" ht="15.75" customHeight="1">
      <c r="A16" s="14" t="s">
        <v>3</v>
      </c>
      <c r="B16" s="15" t="s">
        <v>4</v>
      </c>
      <c r="C16" s="15">
        <f>C6</f>
        <v>50</v>
      </c>
      <c r="D16" s="15">
        <f>D6</f>
        <v>40</v>
      </c>
      <c r="E16" s="15">
        <f>E6</f>
        <v>30</v>
      </c>
      <c r="F16" s="15">
        <f>F6</f>
        <v>20</v>
      </c>
      <c r="G16" s="15">
        <f>G6</f>
        <v>10</v>
      </c>
    </row>
    <row r="17" spans="1:7" ht="15.75" customHeight="1">
      <c r="A17" s="7">
        <v>1</v>
      </c>
      <c r="B17" s="2" t="str">
        <f aca="true" t="shared" si="2" ref="B17:B23">VLOOKUP(A17,MC_speed_V,VLOOKUP($B$1,Gliders,2))&amp;" km/h"</f>
        <v>123 km/h</v>
      </c>
      <c r="C17" s="3">
        <f aca="true" t="shared" si="3" ref="C17:G23">ROUNDUP((C$6/VLOOKUP($A17,MC_E_V,VLOOKUP($B$1,Gliders,2)))*1000+$B$2+$A17,-1)+$B$3</f>
        <v>1960</v>
      </c>
      <c r="D17" s="3">
        <f t="shared" si="3"/>
        <v>1630</v>
      </c>
      <c r="E17" s="3">
        <f t="shared" si="3"/>
        <v>1310</v>
      </c>
      <c r="F17" s="3">
        <f t="shared" si="3"/>
        <v>980</v>
      </c>
      <c r="G17" s="3">
        <f t="shared" si="3"/>
        <v>650</v>
      </c>
    </row>
    <row r="18" spans="1:7" ht="15.75" customHeight="1">
      <c r="A18" s="11">
        <v>1.2</v>
      </c>
      <c r="B18" s="12" t="str">
        <f t="shared" si="2"/>
        <v>126 km/h</v>
      </c>
      <c r="C18" s="13">
        <f t="shared" si="3"/>
        <v>2000</v>
      </c>
      <c r="D18" s="13">
        <f t="shared" si="3"/>
        <v>1660</v>
      </c>
      <c r="E18" s="13">
        <f t="shared" si="3"/>
        <v>1330</v>
      </c>
      <c r="F18" s="13">
        <f t="shared" si="3"/>
        <v>1000</v>
      </c>
      <c r="G18" s="13">
        <f t="shared" si="3"/>
        <v>660</v>
      </c>
    </row>
    <row r="19" spans="1:7" ht="15.75" customHeight="1">
      <c r="A19" s="7">
        <v>1.5</v>
      </c>
      <c r="B19" s="2" t="str">
        <f t="shared" si="2"/>
        <v>131 km/h</v>
      </c>
      <c r="C19" s="3">
        <f t="shared" si="3"/>
        <v>2070</v>
      </c>
      <c r="D19" s="3">
        <f t="shared" si="3"/>
        <v>1730</v>
      </c>
      <c r="E19" s="3">
        <f t="shared" si="3"/>
        <v>1380</v>
      </c>
      <c r="F19" s="3">
        <f t="shared" si="3"/>
        <v>1030</v>
      </c>
      <c r="G19" s="3">
        <f t="shared" si="3"/>
        <v>680</v>
      </c>
    </row>
    <row r="20" spans="1:7" ht="15.75" customHeight="1">
      <c r="A20" s="11">
        <v>1.8</v>
      </c>
      <c r="B20" s="12" t="str">
        <f t="shared" si="2"/>
        <v>136 km/h</v>
      </c>
      <c r="C20" s="13">
        <f t="shared" si="3"/>
        <v>2150</v>
      </c>
      <c r="D20" s="13">
        <f t="shared" si="3"/>
        <v>1790</v>
      </c>
      <c r="E20" s="13">
        <f t="shared" si="3"/>
        <v>1420</v>
      </c>
      <c r="F20" s="13">
        <f t="shared" si="3"/>
        <v>1060</v>
      </c>
      <c r="G20" s="13">
        <f t="shared" si="3"/>
        <v>690</v>
      </c>
    </row>
    <row r="21" spans="1:7" ht="15.75" customHeight="1">
      <c r="A21" s="7">
        <v>2</v>
      </c>
      <c r="B21" s="2" t="str">
        <f t="shared" si="2"/>
        <v>140 km/h</v>
      </c>
      <c r="C21" s="3">
        <f t="shared" si="3"/>
        <v>2210</v>
      </c>
      <c r="D21" s="3">
        <f t="shared" si="3"/>
        <v>1840</v>
      </c>
      <c r="E21" s="3">
        <f t="shared" si="3"/>
        <v>1460</v>
      </c>
      <c r="F21" s="3">
        <f t="shared" si="3"/>
        <v>1080</v>
      </c>
      <c r="G21" s="3">
        <f t="shared" si="3"/>
        <v>700</v>
      </c>
    </row>
    <row r="22" spans="1:7" ht="15.75" customHeight="1">
      <c r="A22" s="11">
        <v>2.5</v>
      </c>
      <c r="B22" s="12" t="str">
        <f t="shared" si="2"/>
        <v>149 km/h</v>
      </c>
      <c r="C22" s="13">
        <f t="shared" si="3"/>
        <v>2400</v>
      </c>
      <c r="D22" s="13">
        <f t="shared" si="3"/>
        <v>1990</v>
      </c>
      <c r="E22" s="13">
        <f t="shared" si="3"/>
        <v>1570</v>
      </c>
      <c r="F22" s="13">
        <f t="shared" si="3"/>
        <v>1160</v>
      </c>
      <c r="G22" s="13">
        <f t="shared" si="3"/>
        <v>740</v>
      </c>
    </row>
    <row r="23" spans="1:7" ht="15.75" customHeight="1">
      <c r="A23" s="7">
        <v>3</v>
      </c>
      <c r="B23" s="2" t="str">
        <f t="shared" si="2"/>
        <v>158 km/h</v>
      </c>
      <c r="C23" s="3">
        <f t="shared" si="3"/>
        <v>2580</v>
      </c>
      <c r="D23" s="3">
        <f t="shared" si="3"/>
        <v>2130</v>
      </c>
      <c r="E23" s="3">
        <f t="shared" si="3"/>
        <v>1680</v>
      </c>
      <c r="F23" s="3">
        <f t="shared" si="3"/>
        <v>1230</v>
      </c>
      <c r="G23" s="3">
        <f t="shared" si="3"/>
        <v>780</v>
      </c>
    </row>
  </sheetData>
  <sheetProtection/>
  <mergeCells count="2">
    <mergeCell ref="C5:G5"/>
    <mergeCell ref="C15:G15"/>
  </mergeCells>
  <dataValidations count="1">
    <dataValidation type="list" allowBlank="1" showInputMessage="1" showErrorMessage="1" sqref="B1">
      <formula1>gld_name</formula1>
    </dataValidation>
  </dataValidations>
  <printOptions/>
  <pageMargins left="0.6993055555555555" right="0.6993055555555555" top="0.75" bottom="0.75" header="0.3" footer="0.3"/>
  <pageSetup horizontalDpi="30066" verticalDpi="30066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10" sqref="L10"/>
    </sheetView>
  </sheetViews>
  <sheetFormatPr defaultColWidth="8.7109375" defaultRowHeight="15"/>
  <cols>
    <col min="1" max="1" width="10.140625" style="0" bestFit="1" customWidth="1"/>
    <col min="2" max="3" width="7.140625" style="0" bestFit="1" customWidth="1"/>
    <col min="4" max="4" width="10.140625" style="0" bestFit="1" customWidth="1"/>
    <col min="5" max="6" width="7.00390625" style="0" bestFit="1" customWidth="1"/>
    <col min="7" max="7" width="8.7109375" style="0" customWidth="1"/>
    <col min="8" max="9" width="10.140625" style="0" bestFit="1" customWidth="1"/>
    <col min="10" max="10" width="8.7109375" style="0" customWidth="1"/>
    <col min="11" max="11" width="10.140625" style="0" bestFit="1" customWidth="1"/>
  </cols>
  <sheetData>
    <row r="1" spans="1:2" ht="15">
      <c r="A1" s="10" t="s">
        <v>8</v>
      </c>
      <c r="B1">
        <v>2</v>
      </c>
    </row>
    <row r="2" spans="1:2" ht="15">
      <c r="A2" s="10" t="s">
        <v>10</v>
      </c>
      <c r="B2">
        <v>3</v>
      </c>
    </row>
    <row r="3" spans="1:2" ht="15">
      <c r="A3" s="10" t="s">
        <v>9</v>
      </c>
      <c r="B3">
        <v>4</v>
      </c>
    </row>
    <row r="4" spans="1:2" ht="15">
      <c r="A4" t="s">
        <v>5</v>
      </c>
      <c r="B4">
        <v>5</v>
      </c>
    </row>
    <row r="5" ht="15">
      <c r="A5" s="10"/>
    </row>
    <row r="7" ht="15">
      <c r="I7" s="1"/>
    </row>
    <row r="8" spans="1:13" ht="15">
      <c r="A8" t="s">
        <v>6</v>
      </c>
      <c r="B8" s="10" t="s">
        <v>8</v>
      </c>
      <c r="C8" s="10" t="s">
        <v>10</v>
      </c>
      <c r="D8" s="10" t="s">
        <v>9</v>
      </c>
      <c r="E8" t="s">
        <v>5</v>
      </c>
      <c r="F8" s="10"/>
      <c r="H8" t="s">
        <v>7</v>
      </c>
      <c r="I8" s="10" t="s">
        <v>8</v>
      </c>
      <c r="J8" s="10" t="s">
        <v>10</v>
      </c>
      <c r="K8" s="10" t="s">
        <v>9</v>
      </c>
      <c r="L8" t="s">
        <v>5</v>
      </c>
      <c r="M8" s="10"/>
    </row>
    <row r="9" spans="1:12" ht="15">
      <c r="A9" s="10">
        <v>1</v>
      </c>
      <c r="B9">
        <v>26</v>
      </c>
      <c r="C9">
        <v>30</v>
      </c>
      <c r="D9">
        <v>32.2</v>
      </c>
      <c r="E9">
        <v>30.8</v>
      </c>
      <c r="H9" s="10">
        <v>1</v>
      </c>
      <c r="I9">
        <v>102</v>
      </c>
      <c r="J9">
        <v>108</v>
      </c>
      <c r="K9">
        <v>119</v>
      </c>
      <c r="L9">
        <v>119</v>
      </c>
    </row>
    <row r="10" spans="1:12" ht="15">
      <c r="A10">
        <v>1.2</v>
      </c>
      <c r="B10">
        <v>25.5</v>
      </c>
      <c r="C10">
        <v>29</v>
      </c>
      <c r="D10">
        <v>30.9</v>
      </c>
      <c r="E10">
        <v>29.2</v>
      </c>
      <c r="H10">
        <v>1.2</v>
      </c>
      <c r="I10">
        <v>104</v>
      </c>
      <c r="J10">
        <v>111</v>
      </c>
      <c r="K10">
        <v>124</v>
      </c>
      <c r="L10">
        <v>126</v>
      </c>
    </row>
    <row r="11" spans="1:12" ht="15">
      <c r="A11">
        <v>1.5</v>
      </c>
      <c r="B11">
        <v>24.6</v>
      </c>
      <c r="C11">
        <v>27.6</v>
      </c>
      <c r="D11">
        <v>29.1</v>
      </c>
      <c r="E11">
        <v>27.4</v>
      </c>
      <c r="H11">
        <v>1.5</v>
      </c>
      <c r="I11">
        <v>107</v>
      </c>
      <c r="J11">
        <v>116</v>
      </c>
      <c r="K11">
        <v>131</v>
      </c>
      <c r="L11">
        <v>134</v>
      </c>
    </row>
    <row r="12" spans="1:12" ht="15">
      <c r="A12">
        <v>1.8</v>
      </c>
      <c r="B12">
        <v>23.7</v>
      </c>
      <c r="C12">
        <v>26</v>
      </c>
      <c r="D12">
        <v>27.6</v>
      </c>
      <c r="E12">
        <v>26.1</v>
      </c>
      <c r="H12">
        <v>1.8</v>
      </c>
      <c r="I12">
        <v>110</v>
      </c>
      <c r="J12">
        <v>121</v>
      </c>
      <c r="K12">
        <v>136</v>
      </c>
      <c r="L12">
        <v>140</v>
      </c>
    </row>
    <row r="13" spans="1:12" ht="15">
      <c r="A13">
        <v>2</v>
      </c>
      <c r="B13">
        <v>23.1</v>
      </c>
      <c r="C13">
        <v>24.9</v>
      </c>
      <c r="D13">
        <v>26.7</v>
      </c>
      <c r="E13">
        <v>25.6</v>
      </c>
      <c r="H13">
        <v>2</v>
      </c>
      <c r="I13">
        <v>113</v>
      </c>
      <c r="J13">
        <v>125</v>
      </c>
      <c r="K13">
        <v>140</v>
      </c>
      <c r="L13">
        <v>142</v>
      </c>
    </row>
    <row r="14" spans="1:12" ht="15">
      <c r="A14">
        <v>2.5</v>
      </c>
      <c r="B14">
        <v>21.2</v>
      </c>
      <c r="C14">
        <v>22.5</v>
      </c>
      <c r="D14">
        <v>24.7</v>
      </c>
      <c r="E14">
        <v>24.5</v>
      </c>
      <c r="H14">
        <v>2.5</v>
      </c>
      <c r="I14">
        <v>119</v>
      </c>
      <c r="J14">
        <v>134</v>
      </c>
      <c r="K14">
        <v>147</v>
      </c>
      <c r="L14">
        <v>147</v>
      </c>
    </row>
    <row r="15" spans="1:12" ht="15">
      <c r="A15">
        <v>3</v>
      </c>
      <c r="B15">
        <v>19.3</v>
      </c>
      <c r="C15">
        <v>20.7</v>
      </c>
      <c r="D15">
        <v>22.8</v>
      </c>
      <c r="E15">
        <v>23</v>
      </c>
      <c r="H15">
        <v>3</v>
      </c>
      <c r="I15">
        <v>126</v>
      </c>
      <c r="J15">
        <v>141</v>
      </c>
      <c r="K15">
        <v>155</v>
      </c>
      <c r="L15">
        <v>153</v>
      </c>
    </row>
  </sheetData>
  <sheetProtection/>
  <printOptions/>
  <pageMargins left="0.6993055555555555" right="0.6993055555555555" top="0.75" bottom="0.75" header="0.3" footer="0.3"/>
  <pageSetup horizontalDpi="30066" verticalDpi="30066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E9" sqref="E9"/>
    </sheetView>
  </sheetViews>
  <sheetFormatPr defaultColWidth="8.7109375" defaultRowHeight="15"/>
  <sheetData>
    <row r="1" spans="1:12" ht="15">
      <c r="A1" t="s">
        <v>6</v>
      </c>
      <c r="B1" s="10" t="s">
        <v>8</v>
      </c>
      <c r="C1" s="10" t="s">
        <v>10</v>
      </c>
      <c r="D1" s="10" t="s">
        <v>9</v>
      </c>
      <c r="E1" t="s">
        <v>5</v>
      </c>
      <c r="H1" t="s">
        <v>7</v>
      </c>
      <c r="I1" s="10" t="s">
        <v>8</v>
      </c>
      <c r="J1" s="10" t="s">
        <v>10</v>
      </c>
      <c r="K1" s="10" t="s">
        <v>9</v>
      </c>
      <c r="L1" t="s">
        <v>5</v>
      </c>
    </row>
    <row r="2" spans="1:12" ht="15">
      <c r="A2" s="10">
        <v>1</v>
      </c>
      <c r="B2">
        <v>26.3</v>
      </c>
      <c r="C2">
        <v>30.6</v>
      </c>
      <c r="D2">
        <v>32.5</v>
      </c>
      <c r="E2">
        <v>31</v>
      </c>
      <c r="H2" s="10">
        <v>1</v>
      </c>
      <c r="I2">
        <v>115</v>
      </c>
      <c r="J2">
        <v>123</v>
      </c>
      <c r="K2">
        <v>126</v>
      </c>
      <c r="L2">
        <v>122</v>
      </c>
    </row>
    <row r="3" spans="1:12" ht="15">
      <c r="A3">
        <v>1.2</v>
      </c>
      <c r="B3">
        <v>25.9</v>
      </c>
      <c r="C3">
        <v>29.9</v>
      </c>
      <c r="D3">
        <v>31.5</v>
      </c>
      <c r="E3">
        <v>29.5</v>
      </c>
      <c r="H3">
        <v>1.2</v>
      </c>
      <c r="I3">
        <v>118</v>
      </c>
      <c r="J3">
        <v>126</v>
      </c>
      <c r="K3">
        <v>130</v>
      </c>
      <c r="L3">
        <v>128</v>
      </c>
    </row>
    <row r="4" spans="1:12" ht="15">
      <c r="A4">
        <v>1.5</v>
      </c>
      <c r="B4">
        <v>25.2</v>
      </c>
      <c r="C4">
        <v>28.6</v>
      </c>
      <c r="D4">
        <v>29.6</v>
      </c>
      <c r="E4">
        <v>27.6</v>
      </c>
      <c r="H4">
        <v>1.5</v>
      </c>
      <c r="I4">
        <v>121</v>
      </c>
      <c r="J4">
        <v>131</v>
      </c>
      <c r="K4">
        <v>137</v>
      </c>
      <c r="L4">
        <v>137</v>
      </c>
    </row>
    <row r="5" spans="1:12" ht="15">
      <c r="A5">
        <v>1.8</v>
      </c>
      <c r="B5">
        <v>24.4</v>
      </c>
      <c r="C5">
        <v>27.4</v>
      </c>
      <c r="D5">
        <v>28.1</v>
      </c>
      <c r="E5">
        <v>26.3</v>
      </c>
      <c r="H5">
        <v>1.8</v>
      </c>
      <c r="I5">
        <v>124</v>
      </c>
      <c r="J5">
        <v>136</v>
      </c>
      <c r="K5">
        <v>143</v>
      </c>
      <c r="L5">
        <v>143</v>
      </c>
    </row>
    <row r="6" spans="1:12" ht="15">
      <c r="A6">
        <v>2</v>
      </c>
      <c r="B6">
        <v>23.9</v>
      </c>
      <c r="C6">
        <v>26.5</v>
      </c>
      <c r="D6">
        <v>27.3</v>
      </c>
      <c r="E6">
        <v>25.7</v>
      </c>
      <c r="H6">
        <v>2</v>
      </c>
      <c r="I6">
        <v>126</v>
      </c>
      <c r="J6">
        <v>140</v>
      </c>
      <c r="K6">
        <v>147</v>
      </c>
      <c r="L6">
        <v>145</v>
      </c>
    </row>
    <row r="7" spans="1:12" ht="15">
      <c r="A7">
        <v>2.5</v>
      </c>
      <c r="B7">
        <v>22.5</v>
      </c>
      <c r="C7">
        <v>24.1</v>
      </c>
      <c r="D7">
        <v>25.3</v>
      </c>
      <c r="E7">
        <v>24.7</v>
      </c>
      <c r="H7">
        <v>2.5</v>
      </c>
      <c r="I7">
        <v>131</v>
      </c>
      <c r="J7">
        <v>149</v>
      </c>
      <c r="K7">
        <v>155</v>
      </c>
      <c r="L7">
        <v>150</v>
      </c>
    </row>
    <row r="8" spans="1:12" ht="15">
      <c r="A8">
        <v>3</v>
      </c>
      <c r="B8">
        <v>20.4</v>
      </c>
      <c r="C8">
        <v>22.2</v>
      </c>
      <c r="D8">
        <v>23.5</v>
      </c>
      <c r="E8">
        <v>23.3</v>
      </c>
      <c r="H8">
        <v>3</v>
      </c>
      <c r="I8">
        <v>140</v>
      </c>
      <c r="J8">
        <v>158</v>
      </c>
      <c r="K8">
        <v>162</v>
      </c>
      <c r="L8">
        <v>156</v>
      </c>
    </row>
  </sheetData>
  <sheetProtection/>
  <printOptions/>
  <pageMargins left="0.6993055555555555" right="0.6993055555555555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Sucháň</dc:creator>
  <cp:keywords/>
  <dc:description/>
  <cp:lastModifiedBy>Erik Praznovský</cp:lastModifiedBy>
  <dcterms:created xsi:type="dcterms:W3CDTF">2015-08-26T14:07:27Z</dcterms:created>
  <dcterms:modified xsi:type="dcterms:W3CDTF">2019-07-29T21:07:40Z</dcterms:modified>
  <cp:category/>
  <cp:version/>
  <cp:contentType/>
  <cp:contentStatus/>
</cp:coreProperties>
</file>